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87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<sst xmlns="http://schemas.openxmlformats.org/spreadsheetml/2006/main" count="27" uniqueCount="26">
  <si>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발행인</t>
  </si>
  <si>
    <t>액면금액</t>
  </si>
  <si>
    <t>만기</t>
  </si>
  <si>
    <t>할인금액</t>
  </si>
  <si>
    <t>할인율</t>
  </si>
  <si>
    <t>현대기계</t>
  </si>
  <si>
    <t>미래상사</t>
  </si>
  <si>
    <t>신원기공</t>
  </si>
  <si>
    <t>한산산업</t>
  </si>
  <si>
    <t>동아부품</t>
  </si>
  <si>
    <t>영진정밀</t>
  </si>
  <si>
    <t>비앤기기</t>
  </si>
  <si>
    <t>명경건설</t>
  </si>
  <si>
    <t>평가일</t>
  </si>
  <si>
    <t>DISC()함수와 PRICEDISC()함수간의 관계</t>
  </si>
  <si>
    <t>DISC()함수로 구한 할인율</t>
  </si>
  <si>
    <t>PRICEDISC()함수로 구한 할인율</t>
  </si>
  <si>
    <t>PRICEMAT()함수</t>
  </si>
  <si>
    <t>평가일</t>
  </si>
  <si>
    <t>상환금액</t>
  </si>
  <si>
    <t>발행일</t>
  </si>
  <si>
    <t>만기일</t>
  </si>
  <si>
    <t>표시이자</t>
  </si>
  <si>
    <t>채권수익율</t>
  </si>
  <si>
    <t>시세</t>
  </si>
  <si>
    <t>=(PRICEMAT(C26,C29,C28,C30,C31,1)*C27)/100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</si>
</sst>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yyyy&quot;년&quot;\ m&quot;월&quot;\ d&quot;일&quot;\ dddd"/>
    <numFmt numFmtId="181" formatCode="yyyy&quot;년&quot;\ m&quot;월&quot;\ d&quot;일&quot;;@"/>
  </numFmts>
  <fonts count="8">
    <font>
      <sz val="9"/>
      <name val="굴림체"/>
      <family val="3"/>
    </font>
    <font>
      <sz val="10"/>
      <name val="굴림체"/>
      <family val="3"/>
    </font>
    <font>
      <sz val="8"/>
      <name val="굴림체"/>
      <family val="3"/>
    </font>
    <font>
      <sz val="10"/>
      <color indexed="9"/>
      <name val="굴림체"/>
      <family val="3"/>
    </font>
    <font>
      <sz val="9"/>
      <color indexed="9"/>
      <name val="굴림체"/>
      <family val="3"/>
    </font>
    <font>
      <sz val="16"/>
      <name val="굴림체"/>
      <family val="3"/>
    </font>
    <font>
      <u val="single"/>
      <sz val="9"/>
      <color indexed="12"/>
      <name val="굴림체"/>
      <family val="3"/>
    </font>
    <font>
      <u val="single"/>
      <sz val="9"/>
      <color indexed="36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56" fontId="1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10" fontId="3" fillId="2" borderId="1" xfId="0" applyNumberFormat="1" applyFont="1" applyFill="1" applyBorder="1" applyAlignment="1">
      <alignment horizontal="center" vertical="center"/>
    </xf>
    <xf numFmtId="41" fontId="4" fillId="2" borderId="2" xfId="17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56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10" fontId="3" fillId="2" borderId="3" xfId="0" applyNumberFormat="1" applyFont="1" applyFill="1" applyBorder="1" applyAlignment="1">
      <alignment horizontal="center" vertical="center"/>
    </xf>
    <xf numFmtId="41" fontId="4" fillId="2" borderId="5" xfId="17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1" fontId="0" fillId="0" borderId="9" xfId="0" applyNumberFormat="1" applyBorder="1" applyAlignment="1">
      <alignment horizontal="center" vertical="center"/>
    </xf>
    <xf numFmtId="41" fontId="0" fillId="0" borderId="2" xfId="17" applyBorder="1" applyAlignment="1">
      <alignment vertical="center"/>
    </xf>
    <xf numFmtId="181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41" fontId="0" fillId="0" borderId="5" xfId="17" applyBorder="1" applyAlignment="1">
      <alignment vertical="center"/>
    </xf>
    <xf numFmtId="0" fontId="0" fillId="4" borderId="10" xfId="0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43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16</xdr:row>
      <xdr:rowOff>66675</xdr:rowOff>
    </xdr:from>
    <xdr:to>
      <xdr:col>5</xdr:col>
      <xdr:colOff>438150</xdr:colOff>
      <xdr:row>16</xdr:row>
      <xdr:rowOff>66675</xdr:rowOff>
    </xdr:to>
    <xdr:sp>
      <xdr:nvSpPr>
        <xdr:cNvPr id="1" name="Line 1"/>
        <xdr:cNvSpPr>
          <a:spLocks/>
        </xdr:cNvSpPr>
      </xdr:nvSpPr>
      <xdr:spPr>
        <a:xfrm>
          <a:off x="2352675" y="29146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체"/>
              <a:ea typeface="굴림체"/>
              <a:cs typeface="굴림체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38100</xdr:rowOff>
    </xdr:from>
    <xdr:to>
      <xdr:col>5</xdr:col>
      <xdr:colOff>447675</xdr:colOff>
      <xdr:row>16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4829175" y="274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체"/>
              <a:ea typeface="굴림체"/>
              <a:cs typeface="굴림체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66675</xdr:rowOff>
    </xdr:from>
    <xdr:to>
      <xdr:col>6</xdr:col>
      <xdr:colOff>542925</xdr:colOff>
      <xdr:row>18</xdr:row>
      <xdr:rowOff>66675</xdr:rowOff>
    </xdr:to>
    <xdr:sp>
      <xdr:nvSpPr>
        <xdr:cNvPr id="3" name="Line 3"/>
        <xdr:cNvSpPr>
          <a:spLocks/>
        </xdr:cNvSpPr>
      </xdr:nvSpPr>
      <xdr:spPr>
        <a:xfrm>
          <a:off x="2562225" y="32099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체"/>
              <a:ea typeface="굴림체"/>
              <a:cs typeface="굴림체"/>
            </a:rPr>
            <a:t/>
          </a:r>
        </a:p>
      </xdr:txBody>
    </xdr:sp>
    <xdr:clientData/>
  </xdr:twoCellAnchor>
  <xdr:twoCellAnchor>
    <xdr:from>
      <xdr:col>6</xdr:col>
      <xdr:colOff>533400</xdr:colOff>
      <xdr:row>15</xdr:row>
      <xdr:rowOff>123825</xdr:rowOff>
    </xdr:from>
    <xdr:to>
      <xdr:col>6</xdr:col>
      <xdr:colOff>533400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5734050" y="28289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체"/>
              <a:ea typeface="굴림체"/>
              <a:cs typeface="굴림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showGridLines="0" tabSelected="1" workbookViewId="0" topLeftCell="A8">
      <selection activeCell="E28" sqref="E28"/>
    </sheetView>
  </sheetViews>
  <sheetFormatPr defaultColWidth="9.33203125" defaultRowHeight="11.25"/>
  <cols>
    <col min="2" max="2" width="16" style="0" customWidth="1"/>
    <col min="3" max="4" width="17.66015625" style="0" customWidth="1"/>
    <col min="5" max="5" width="16" style="0" customWidth="1"/>
    <col min="6" max="7" width="14.33203125" style="0" customWidth="1"/>
  </cols>
  <sheetData>
    <row r="2" ht="20.25">
      <c r="B2" s="4" t="s">
        <v>14</v>
      </c>
    </row>
    <row r="6" spans="2:7" ht="12" thickBot="1">
      <c r="B6" s="1" t="s">
        <v>13</v>
      </c>
      <c r="C6" s="3">
        <v>36896</v>
      </c>
      <c r="D6" s="2"/>
      <c r="E6" s="2"/>
      <c r="F6" s="2"/>
      <c r="G6" s="2"/>
    </row>
    <row r="7" spans="2:7" s="5" customFormat="1" ht="15.75" customHeight="1">
      <c r="B7" s="18" t="s">
        <v>0</v>
      </c>
      <c r="C7" s="19" t="s">
        <v>1</v>
      </c>
      <c r="D7" s="19" t="s">
        <v>2</v>
      </c>
      <c r="E7" s="20" t="s">
        <v>3</v>
      </c>
      <c r="F7" s="21" t="s">
        <v>4</v>
      </c>
      <c r="G7" s="22" t="s">
        <v>3</v>
      </c>
    </row>
    <row r="8" spans="2:7" s="5" customFormat="1" ht="15" customHeight="1">
      <c r="B8" s="6" t="s">
        <v>5</v>
      </c>
      <c r="C8" s="7">
        <v>5740000</v>
      </c>
      <c r="D8" s="8">
        <v>36948</v>
      </c>
      <c r="E8" s="9">
        <v>5650000</v>
      </c>
      <c r="F8" s="10">
        <f>DISC($C$6,D8,E8,C8,1)</f>
        <v>0.11005762530152761</v>
      </c>
      <c r="G8" s="11">
        <f>PRICEDISC($C$6,D8,F8,C8,1)</f>
        <v>5650000</v>
      </c>
    </row>
    <row r="9" spans="2:7" s="5" customFormat="1" ht="15" customHeight="1">
      <c r="B9" s="6" t="s">
        <v>6</v>
      </c>
      <c r="C9" s="7">
        <v>3720000</v>
      </c>
      <c r="D9" s="8">
        <v>36951</v>
      </c>
      <c r="E9" s="9">
        <v>3655000</v>
      </c>
      <c r="F9" s="10">
        <f>DISC($C$6,D9,E9,C9,1)</f>
        <v>0.11595796676441827</v>
      </c>
      <c r="G9" s="11">
        <f>PRICEDISC($C$6,D9,F9,C9,1)</f>
        <v>3655000</v>
      </c>
    </row>
    <row r="10" spans="2:7" s="5" customFormat="1" ht="15" customHeight="1">
      <c r="B10" s="6" t="s">
        <v>7</v>
      </c>
      <c r="C10" s="7">
        <v>7900000</v>
      </c>
      <c r="D10" s="8">
        <v>36923</v>
      </c>
      <c r="E10" s="9">
        <v>7823000</v>
      </c>
      <c r="F10" s="10">
        <f>DISC($C$6,D10,E10,C10,1)</f>
        <v>0.1317627754336619</v>
      </c>
      <c r="G10" s="11">
        <f>PRICEDISC($C$6,D10,F10,C10,1)</f>
        <v>7823000</v>
      </c>
    </row>
    <row r="11" spans="2:7" s="5" customFormat="1" ht="15" customHeight="1">
      <c r="B11" s="6" t="s">
        <v>8</v>
      </c>
      <c r="C11" s="7">
        <v>6500000</v>
      </c>
      <c r="D11" s="8">
        <v>37012</v>
      </c>
      <c r="E11" s="9">
        <v>6250000</v>
      </c>
      <c r="F11" s="10">
        <f>DISC($C$6,D11,E11,C11,1)</f>
        <v>0.12102122015915111</v>
      </c>
      <c r="G11" s="11">
        <f>PRICEDISC($C$6,D11,F11,C11,1)</f>
        <v>6250000</v>
      </c>
    </row>
    <row r="12" spans="2:7" s="5" customFormat="1" ht="15" customHeight="1">
      <c r="B12" s="6" t="s">
        <v>9</v>
      </c>
      <c r="C12" s="7">
        <v>3000000</v>
      </c>
      <c r="D12" s="8">
        <v>36952</v>
      </c>
      <c r="E12" s="9">
        <v>2940000</v>
      </c>
      <c r="F12" s="10">
        <f>DISC($C$6,D12,E12,C12,1)</f>
        <v>0.13035714285714298</v>
      </c>
      <c r="G12" s="11">
        <f>PRICEDISC($C$6,D12,F12,C12,1)</f>
        <v>2940000</v>
      </c>
    </row>
    <row r="13" spans="2:7" s="5" customFormat="1" ht="15" customHeight="1">
      <c r="B13" s="6" t="s">
        <v>10</v>
      </c>
      <c r="C13" s="7">
        <v>9300000</v>
      </c>
      <c r="D13" s="8">
        <v>36927</v>
      </c>
      <c r="E13" s="9">
        <v>9199000</v>
      </c>
      <c r="F13" s="10">
        <f>DISC($C$6,D13,E13,C13,1)</f>
        <v>0.12787027402011797</v>
      </c>
      <c r="G13" s="11">
        <f>PRICEDISC($C$6,D13,F13,C13,1)</f>
        <v>9199000</v>
      </c>
    </row>
    <row r="14" spans="2:7" s="5" customFormat="1" ht="15" customHeight="1">
      <c r="B14" s="6" t="s">
        <v>11</v>
      </c>
      <c r="C14" s="7">
        <v>8800000</v>
      </c>
      <c r="D14" s="8">
        <v>36965</v>
      </c>
      <c r="E14" s="9">
        <v>8606000</v>
      </c>
      <c r="F14" s="10">
        <f>DISC($C$6,D14,E14,C14,1)</f>
        <v>0.11661725955204241</v>
      </c>
      <c r="G14" s="11">
        <f>PRICEDISC($C$6,D14,F14,C14,1)</f>
        <v>8606000</v>
      </c>
    </row>
    <row r="15" spans="2:7" s="5" customFormat="1" ht="15" customHeight="1" thickBot="1">
      <c r="B15" s="12" t="s">
        <v>12</v>
      </c>
      <c r="C15" s="13">
        <v>8000000</v>
      </c>
      <c r="D15" s="14">
        <v>36938</v>
      </c>
      <c r="E15" s="15">
        <v>7896000</v>
      </c>
      <c r="F15" s="16">
        <f>DISC($C$6,D15,E15,C15,1)</f>
        <v>0.11297619047619056</v>
      </c>
      <c r="G15" s="17">
        <f>PRICEDISC($C$6,D15,F15,C15,1)</f>
        <v>7896000</v>
      </c>
    </row>
    <row r="17" ht="12">
      <c r="B17" s="23" t="s">
        <v>15</v>
      </c>
    </row>
    <row r="19" ht="12">
      <c r="B19" s="23" t="s">
        <v>16</v>
      </c>
    </row>
    <row r="24" spans="2:5" ht="20.25">
      <c r="B24" s="4" t="s">
        <v>17</v>
      </c>
      <c r="D24" s="33">
        <f>(PRICEMAT(C26,C29,C28,C30,C31,1)*C27)/100</f>
        <v>136959896.50773555</v>
      </c>
      <c r="E24" s="34" t="s">
        <v>25</v>
      </c>
    </row>
    <row r="25" ht="12" thickBot="1"/>
    <row r="26" spans="2:3" ht="11.25">
      <c r="B26" s="30" t="s">
        <v>18</v>
      </c>
      <c r="C26" s="24">
        <v>36931</v>
      </c>
    </row>
    <row r="27" spans="2:3" ht="11.25">
      <c r="B27" s="31" t="s">
        <v>19</v>
      </c>
      <c r="C27" s="25">
        <v>150000000</v>
      </c>
    </row>
    <row r="28" spans="2:3" ht="11.25">
      <c r="B28" s="31" t="s">
        <v>20</v>
      </c>
      <c r="C28" s="26">
        <v>36525</v>
      </c>
    </row>
    <row r="29" spans="2:3" ht="11.25">
      <c r="B29" s="31" t="s">
        <v>21</v>
      </c>
      <c r="C29" s="26">
        <v>38717</v>
      </c>
    </row>
    <row r="30" spans="2:3" ht="11.25">
      <c r="B30" s="31" t="s">
        <v>22</v>
      </c>
      <c r="C30" s="27">
        <v>0.1</v>
      </c>
    </row>
    <row r="31" spans="2:3" ht="11.25">
      <c r="B31" s="31" t="s">
        <v>23</v>
      </c>
      <c r="C31" s="28">
        <v>0.115</v>
      </c>
    </row>
    <row r="32" spans="2:3" ht="12" thickBot="1">
      <c r="B32" s="32" t="s">
        <v>24</v>
      </c>
      <c r="C32" s="29">
        <v>65378000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곽승주</dc:creator>
  <cp:keywords/>
  <dc:description/>
  <cp:lastModifiedBy>곽승주</cp:lastModifiedBy>
  <dcterms:created xsi:type="dcterms:W3CDTF">2001-02-07T01:01:59Z</dcterms:created>
  <dcterms:modified xsi:type="dcterms:W3CDTF">2001-02-08T01:45:58Z</dcterms:modified>
  <cp:category/>
  <cp:version/>
  <cp:contentType/>
  <cp:contentStatus/>
</cp:coreProperties>
</file>